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.grishkina\Downloads\"/>
    </mc:Choice>
  </mc:AlternateContent>
  <xr:revisionPtr revIDLastSave="0" documentId="13_ncr:1_{53E6172B-3D31-44F2-8C91-FD60A7A77C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A4" i="1" l="1"/>
  <c r="A2" i="1"/>
  <c r="E12" i="1"/>
  <c r="D12" i="1"/>
  <c r="E11" i="1"/>
  <c r="D11" i="1"/>
  <c r="E10" i="1"/>
  <c r="B4" i="1"/>
  <c r="D10" i="1"/>
  <c r="E13" i="1" l="1"/>
  <c r="D13" i="1"/>
</calcChain>
</file>

<file path=xl/sharedStrings.xml><?xml version="1.0" encoding="utf-8"?>
<sst xmlns="http://schemas.openxmlformats.org/spreadsheetml/2006/main" count="15" uniqueCount="15">
  <si>
    <t>Shareholders</t>
  </si>
  <si>
    <t>Total class A shares</t>
  </si>
  <si>
    <t>Total class B shares</t>
  </si>
  <si>
    <t>Sergey Solonin</t>
  </si>
  <si>
    <t>Total</t>
  </si>
  <si>
    <t>The total number of shares issued and outstanding:</t>
  </si>
  <si>
    <t>Including:</t>
  </si>
  <si>
    <t>Class A shares</t>
  </si>
  <si>
    <t>Class B shares</t>
  </si>
  <si>
    <t>Class A ordinary shares have ten votes per share, and Class B shares have one vote per share.</t>
  </si>
  <si>
    <t>Economic Ownership, %</t>
  </si>
  <si>
    <t>Voting Power, %</t>
  </si>
  <si>
    <t>Directors and Executive Officers</t>
  </si>
  <si>
    <t>Free-float*</t>
  </si>
  <si>
    <t>* Company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</si>
</sst>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3" fillId="0" borderId="1" xfId="0" applyNumberFormat="1" applyFont="1" applyBorder="1" applyAlignment="1">
      <alignment wrapText="1"/>
    </xf>
    <xf numFmtId="9" fontId="3" fillId="0" borderId="1" xfId="1" applyFont="1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left" wrapText="1"/>
    </xf>
    <xf numFmtId="0" fontId="0" fillId="0" borderId="2" xfId="0" applyBorder="1"/>
    <xf numFmtId="0" fontId="0" fillId="0" borderId="1" xfId="0" applyBorder="1"/>
    <xf numFmtId="164" fontId="1" fillId="0" borderId="0" xfId="1" applyNumberFormat="1" applyFont="1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effectLst/>
              </a:rPr>
              <a:t>Shareholder voting structure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322674882494665E-2"/>
          <c:y val="0.38615373947732595"/>
          <c:w val="0.9027777777777779"/>
          <c:h val="0.50423755410225002"/>
        </c:manualLayout>
      </c:layout>
      <c:pie3DChart>
        <c:varyColors val="1"/>
        <c:ser>
          <c:idx val="0"/>
          <c:order val="0"/>
          <c:tx>
            <c:strRef>
              <c:f>Лист1!$D$9</c:f>
              <c:strCache>
                <c:ptCount val="1"/>
                <c:pt idx="0">
                  <c:v>Voting Power,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9C-4F66-A4D4-41B4A5D340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9C-4F66-A4D4-41B4A5D340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9C-4F66-A4D4-41B4A5D340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Лист1!$A$10:$A$12</c:f>
              <c:strCache>
                <c:ptCount val="3"/>
                <c:pt idx="0">
                  <c:v>Sergey Solonin</c:v>
                </c:pt>
                <c:pt idx="1">
                  <c:v>Directors and Executive Officers</c:v>
                </c:pt>
                <c:pt idx="2">
                  <c:v>Free-float*</c:v>
                </c:pt>
              </c:strCache>
            </c:strRef>
          </c:cat>
          <c:val>
            <c:numRef>
              <c:f>Лист1!$D$10:$D$12</c:f>
              <c:numCache>
                <c:formatCode>0.0%</c:formatCode>
                <c:ptCount val="3"/>
                <c:pt idx="0">
                  <c:v>0.71287490082201921</c:v>
                </c:pt>
                <c:pt idx="1">
                  <c:v>1.1483259852500859E-3</c:v>
                </c:pt>
                <c:pt idx="2">
                  <c:v>0.28597677319273074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3-4943-BD6A-D2CEEA96B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effectLst/>
              </a:rPr>
              <a:t>Shareholder ownership structure</a:t>
            </a:r>
          </a:p>
        </c:rich>
      </c:tx>
      <c:layout>
        <c:manualLayout>
          <c:xMode val="edge"/>
          <c:yMode val="edge"/>
          <c:x val="0.37238863442750864"/>
          <c:y val="9.20375890210026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751677843342241E-2"/>
          <c:y val="0.3668321403006442"/>
          <c:w val="0.9027777777777779"/>
          <c:h val="0.50423755410225002"/>
        </c:manualLayout>
      </c:layout>
      <c:pie3DChart>
        <c:varyColors val="1"/>
        <c:ser>
          <c:idx val="0"/>
          <c:order val="0"/>
          <c:tx>
            <c:strRef>
              <c:f>Лист1!$E$9</c:f>
              <c:strCache>
                <c:ptCount val="1"/>
                <c:pt idx="0">
                  <c:v>Economic Ownership,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A69-423D-A353-7FD7D0007E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A69-423D-A353-7FD7D0007E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A69-423D-A353-7FD7D0007E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Лист1!$A$10:$A$13</c:f>
              <c:strCache>
                <c:ptCount val="4"/>
                <c:pt idx="0">
                  <c:v>Sergey Solonin</c:v>
                </c:pt>
                <c:pt idx="1">
                  <c:v>Directors and Executive Officers</c:v>
                </c:pt>
                <c:pt idx="2">
                  <c:v>Free-float*</c:v>
                </c:pt>
                <c:pt idx="3">
                  <c:v>Total</c:v>
                </c:pt>
              </c:strCache>
            </c:strRef>
          </c:cat>
          <c:val>
            <c:numRef>
              <c:f>Лист1!$E$10:$E$12</c:f>
              <c:numCache>
                <c:formatCode>0.0%</c:formatCode>
                <c:ptCount val="3"/>
                <c:pt idx="0">
                  <c:v>0.28378117925357549</c:v>
                </c:pt>
                <c:pt idx="1">
                  <c:v>2.8644471100278692E-3</c:v>
                </c:pt>
                <c:pt idx="2">
                  <c:v>0.71335437363639664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69-423D-A353-7FD7D0007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28175</xdr:colOff>
      <xdr:row>16</xdr:row>
      <xdr:rowOff>99788</xdr:rowOff>
    </xdr:from>
    <xdr:to>
      <xdr:col>5</xdr:col>
      <xdr:colOff>367553</xdr:colOff>
      <xdr:row>31</xdr:row>
      <xdr:rowOff>89647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97FCDCA-3805-4AED-9A85-4E1D2E5BB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699248</xdr:colOff>
      <xdr:row>16</xdr:row>
      <xdr:rowOff>73852</xdr:rowOff>
    </xdr:from>
    <xdr:to>
      <xdr:col>13</xdr:col>
      <xdr:colOff>555812</xdr:colOff>
      <xdr:row>31</xdr:row>
      <xdr:rowOff>144182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D5CD8FC4-17A5-4776-A3DC-A894EBA7B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zoomScale="85" zoomScaleNormal="85" workbookViewId="0"/>
  </sheetViews>
  <sheetFormatPr defaultRowHeight="14.5" x14ac:dyDescent="0.35"/>
  <cols>
    <col min="1" max="1" width="15.453125" customWidth="1"/>
    <col min="2" max="2" width="17" customWidth="1"/>
    <col min="3" max="6" width="14.81640625" customWidth="1"/>
  </cols>
  <sheetData>
    <row r="1" spans="1:5" x14ac:dyDescent="0.35">
      <c r="A1" t="s">
        <v>5</v>
      </c>
      <c r="B1" s="5"/>
      <c r="C1" s="5"/>
      <c r="D1" s="5"/>
    </row>
    <row r="2" spans="1:5" x14ac:dyDescent="0.35">
      <c r="A2" s="7">
        <f>A4+B4</f>
        <v>62712975</v>
      </c>
      <c r="B2" s="5"/>
      <c r="C2" s="5"/>
      <c r="D2" s="5"/>
    </row>
    <row r="3" spans="1:5" x14ac:dyDescent="0.35">
      <c r="A3" t="s">
        <v>6</v>
      </c>
      <c r="B3" s="5"/>
      <c r="C3" s="5"/>
      <c r="D3" s="5"/>
    </row>
    <row r="4" spans="1:5" x14ac:dyDescent="0.35">
      <c r="A4" s="8">
        <f>B13</f>
        <v>10413522</v>
      </c>
      <c r="B4" s="8">
        <f>C13</f>
        <v>52299453</v>
      </c>
      <c r="C4" s="5"/>
      <c r="D4" s="5"/>
    </row>
    <row r="5" spans="1:5" x14ac:dyDescent="0.35">
      <c r="A5" t="s">
        <v>7</v>
      </c>
      <c r="B5" t="s">
        <v>8</v>
      </c>
      <c r="C5" s="5"/>
      <c r="D5" s="5"/>
    </row>
    <row r="6" spans="1:5" x14ac:dyDescent="0.35">
      <c r="B6" s="5"/>
      <c r="C6" s="5"/>
      <c r="D6" s="5"/>
    </row>
    <row r="7" spans="1:5" x14ac:dyDescent="0.35">
      <c r="A7" t="s">
        <v>9</v>
      </c>
      <c r="B7" s="5"/>
      <c r="C7" s="5"/>
      <c r="D7" s="5"/>
    </row>
    <row r="8" spans="1:5" x14ac:dyDescent="0.35">
      <c r="B8" s="5"/>
      <c r="C8" s="5"/>
      <c r="D8" s="5"/>
    </row>
    <row r="9" spans="1:5" ht="29" x14ac:dyDescent="0.35">
      <c r="A9" s="1" t="s">
        <v>0</v>
      </c>
      <c r="B9" s="2" t="s">
        <v>1</v>
      </c>
      <c r="C9" s="2" t="s">
        <v>2</v>
      </c>
      <c r="D9" s="2" t="s">
        <v>11</v>
      </c>
      <c r="E9" s="2" t="s">
        <v>10</v>
      </c>
    </row>
    <row r="10" spans="1:5" x14ac:dyDescent="0.35">
      <c r="A10" t="s">
        <v>3</v>
      </c>
      <c r="B10" s="6">
        <v>10413510</v>
      </c>
      <c r="C10" s="6">
        <v>7383252</v>
      </c>
      <c r="D10" s="11">
        <f>(B10*10+C10)/($B$13*10+$C$13)</f>
        <v>0.71287490082201921</v>
      </c>
      <c r="E10" s="11">
        <f>(B10+C10)/($B$13+$C$13)</f>
        <v>0.28378117925357549</v>
      </c>
    </row>
    <row r="11" spans="1:5" x14ac:dyDescent="0.35">
      <c r="A11" t="s">
        <v>12</v>
      </c>
      <c r="B11" s="6">
        <v>0</v>
      </c>
      <c r="C11" s="6">
        <v>179638</v>
      </c>
      <c r="D11" s="11">
        <f>(B11*10+C11)/($B$13*10+$C$13)</f>
        <v>1.1483259852500859E-3</v>
      </c>
      <c r="E11" s="11">
        <f>(B11+C11)/($B$13+$C$13)</f>
        <v>2.8644471100278692E-3</v>
      </c>
    </row>
    <row r="12" spans="1:5" x14ac:dyDescent="0.35">
      <c r="A12" s="9" t="s">
        <v>13</v>
      </c>
      <c r="B12" s="6">
        <v>12</v>
      </c>
      <c r="C12" s="6">
        <f>C13-C10-C11</f>
        <v>44736563</v>
      </c>
      <c r="D12" s="11">
        <f>(B12*10+C12)/($B$13*10+$C$13)</f>
        <v>0.28597677319273074</v>
      </c>
      <c r="E12" s="11">
        <f>(B12+C12)/($B$13+$C$13)</f>
        <v>0.71335437363639664</v>
      </c>
    </row>
    <row r="13" spans="1:5" ht="15" thickBot="1" x14ac:dyDescent="0.4">
      <c r="A13" s="10" t="s">
        <v>4</v>
      </c>
      <c r="B13" s="3">
        <v>10413522</v>
      </c>
      <c r="C13" s="3">
        <v>52299453</v>
      </c>
      <c r="D13" s="4">
        <f>SUM(D10:D12)</f>
        <v>1</v>
      </c>
      <c r="E13" s="4">
        <f>SUM(E10:E12)</f>
        <v>1</v>
      </c>
    </row>
    <row r="14" spans="1:5" ht="15" thickTop="1" x14ac:dyDescent="0.35"/>
    <row r="15" spans="1:5" x14ac:dyDescent="0.35">
      <c r="A15" t="s"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QIWI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Гараханян Анастасия Сергеевна</dc:creator>
  <cp:lastModifiedBy>Гришкина Светлана Евгеньевна</cp:lastModifiedBy>
  <dcterms:created xsi:type="dcterms:W3CDTF">2021-11-09T13:43:02Z</dcterms:created>
  <dcterms:modified xsi:type="dcterms:W3CDTF">2024-12-25T19:49:04Z</dcterms:modified>
</cp:coreProperties>
</file>